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6" activeTab="1"/>
  </bookViews>
  <sheets>
    <sheet name="MD visp.izgl." sheetId="1" r:id="rId1"/>
    <sheet name=" MD  visp.izgl.kvalit" sheetId="2" r:id="rId2"/>
  </sheets>
  <definedNames/>
  <calcPr fullCalcOnLoad="1"/>
</workbook>
</file>

<file path=xl/sharedStrings.xml><?xml version="1.0" encoding="utf-8"?>
<sst xmlns="http://schemas.openxmlformats.org/spreadsheetml/2006/main" count="105" uniqueCount="75">
  <si>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</si>
  <si>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</si>
  <si>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</si>
  <si>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</si>
  <si>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</si>
  <si>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</si>
  <si>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</si>
  <si>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</si>
  <si>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</si>
  <si>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</si>
  <si>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</si>
  <si>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</si>
  <si>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</si>
  <si>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</si>
  <si>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</si>
  <si>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</si>
  <si>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</si>
  <si>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</si>
  <si>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</si>
  <si>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</si>
  <si>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</si>
  <si>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</si>
  <si>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</si>
  <si>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</si>
  <si>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</si>
  <si>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</si>
  <si>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</si>
  <si>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</si>
  <si>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</si>
  <si>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</si>
  <si>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</si>
  <si>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</si>
  <si>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</si>
  <si>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</si>
  <si>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</si>
  <si>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</si>
  <si>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</si>
  <si>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</si>
  <si>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</si>
  <si>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</si>
  <si>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</si>
  <si>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</si>
  <si>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N.p.k.</t>
  </si>
  <si>
    <t>Andreja Eglīša Ļaudonas vidusskola</t>
  </si>
  <si>
    <t>Mērķdotācijas sadalījums  Madonas novada pašvaldības pamata un vispārējās</t>
  </si>
  <si>
    <t>3.kvalitātes pakāpe</t>
  </si>
  <si>
    <t>4.kvalitātes pakāpe</t>
  </si>
  <si>
    <t>3. kvalitātes pakāpe (likmes)</t>
  </si>
  <si>
    <t>4. kvalitātes pakāpe (likmes)</t>
  </si>
  <si>
    <t>5. kvalitātes pakāpe (likmes)</t>
  </si>
  <si>
    <t>Kopā</t>
  </si>
  <si>
    <t xml:space="preserve">Darba samaksa EUR </t>
  </si>
  <si>
    <r>
      <t xml:space="preserve">vidējās izglītības iestāžu  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  un valsts </t>
    </r>
  </si>
  <si>
    <t>Tarifikācijai mēnesī EUR</t>
  </si>
  <si>
    <t>vidējās izglītības iestāžu  pedagogu darba samaksai  un valsts sociālās</t>
  </si>
  <si>
    <t xml:space="preserve">5.kvalitātes pakāpe  </t>
  </si>
  <si>
    <t>Darba samaksa EUR  (45,-)</t>
  </si>
  <si>
    <t>Darba samaksa EUR  (114,-)</t>
  </si>
  <si>
    <t>Darba samaksa EUR  (140)</t>
  </si>
  <si>
    <t>MD</t>
  </si>
  <si>
    <t>Madonas pilsētas  vidusskola</t>
  </si>
  <si>
    <t>sociālās apdrošināšanas obligātajām iemaksām 2018.gada septembrim-decembrim</t>
  </si>
  <si>
    <t xml:space="preserve"> apdrošināšanas obligātajām iemaksām 2018.gada septembrim-decembrim</t>
  </si>
  <si>
    <t>Kopā      4.mēnešiem      2018.g                 EUR</t>
  </si>
  <si>
    <t>Skolēnu skaits uz 01.09.2018.</t>
  </si>
  <si>
    <t xml:space="preserve">Darba devēja VSAOI  EUR </t>
  </si>
  <si>
    <t>Nosacīto skolēnu skaits  uz 1.09.2018.</t>
  </si>
  <si>
    <t>Atlikumā</t>
  </si>
  <si>
    <t>Pielikums Nr.1</t>
  </si>
  <si>
    <t>(protokols Nr.19, 7.p.)</t>
  </si>
  <si>
    <t>Madonas novada pašvaldības domes</t>
  </si>
  <si>
    <t>23.10.2018. lēmumam Nr.422</t>
  </si>
  <si>
    <t>Pielikums Nr.2</t>
  </si>
  <si>
    <t>Madonas novada pašvaldības dome</t>
  </si>
  <si>
    <t>(protokols Nr.19. 7.p.)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</si>
</sst>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_-&quot;Ls&quot;\ * #,##0.000_-;\-&quot;Ls&quot;\ * #,##0.000_-;_-&quot;Ls&quot;\ * &quot;-&quot;??_-;_-@_-"/>
    <numFmt numFmtId="186" formatCode="[$-426]dddd\,\ yyyy&quot;. gada &quot;d\.\ mmmm"/>
    <numFmt numFmtId="187" formatCode="0.000000000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/>
    </xf>
    <xf numFmtId="16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8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181" fontId="10" fillId="34" borderId="10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Border="1" applyAlignment="1">
      <alignment/>
    </xf>
    <xf numFmtId="1" fontId="10" fillId="35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0" customWidth="1"/>
    <col min="8" max="8" width="12.7109375" style="0" customWidth="1"/>
  </cols>
  <sheetData>
    <row r="1" spans="6:8" ht="15">
      <c r="F1" s="80" t="s">
        <v>68</v>
      </c>
      <c r="G1" s="80"/>
      <c r="H1" s="80"/>
    </row>
    <row r="2" spans="6:8" ht="15">
      <c r="F2" s="80" t="s">
        <v>70</v>
      </c>
      <c r="G2" s="80"/>
      <c r="H2" s="80"/>
    </row>
    <row r="3" spans="6:8" ht="15">
      <c r="F3" s="80" t="s">
        <v>71</v>
      </c>
      <c r="G3" s="80"/>
      <c r="H3" s="80"/>
    </row>
    <row r="4" spans="6:8" ht="15">
      <c r="F4" s="80" t="s">
        <v>69</v>
      </c>
      <c r="G4" s="80"/>
      <c r="H4" s="80"/>
    </row>
    <row r="6" spans="1:7" ht="14.25" customHeight="1">
      <c r="A6" s="30"/>
      <c r="B6" s="2" t="s">
        <v>44</v>
      </c>
      <c r="C6" s="2"/>
      <c r="D6" s="2"/>
      <c r="E6" s="30"/>
      <c r="F6" s="30"/>
      <c r="G6" s="30"/>
    </row>
    <row r="7" spans="1:7" ht="14.25" customHeight="1">
      <c r="A7" s="30"/>
      <c r="B7" s="2" t="s">
        <v>54</v>
      </c>
      <c r="C7" s="2"/>
      <c r="D7" s="2"/>
      <c r="E7" s="30"/>
      <c r="F7" s="30"/>
      <c r="G7" s="30"/>
    </row>
    <row r="8" spans="1:7" ht="15">
      <c r="A8" s="30"/>
      <c r="B8" s="2" t="s">
        <v>62</v>
      </c>
      <c r="C8" s="2"/>
      <c r="D8" s="2"/>
      <c r="E8" s="30"/>
      <c r="F8" s="30"/>
      <c r="G8" s="30"/>
    </row>
    <row r="9" spans="1:7" ht="15">
      <c r="A9" s="30"/>
      <c r="B9" s="2"/>
      <c r="C9" s="30"/>
      <c r="D9" s="30"/>
      <c r="E9" s="30"/>
      <c r="F9" s="30"/>
      <c r="G9" s="30"/>
    </row>
    <row r="10" spans="1:8" ht="99" customHeight="1">
      <c r="A10" s="48" t="s">
        <v>19</v>
      </c>
      <c r="B10" s="49" t="s">
        <v>18</v>
      </c>
      <c r="C10" s="41" t="s">
        <v>64</v>
      </c>
      <c r="D10" s="41" t="s">
        <v>66</v>
      </c>
      <c r="E10" s="49" t="s">
        <v>51</v>
      </c>
      <c r="F10" s="25" t="s">
        <v>65</v>
      </c>
      <c r="G10" s="11" t="s">
        <v>63</v>
      </c>
      <c r="H10" s="37" t="s">
        <v>53</v>
      </c>
    </row>
    <row r="11" spans="1:8" ht="13.5" customHeight="1">
      <c r="A11" s="50">
        <v>1</v>
      </c>
      <c r="B11" s="50">
        <v>2</v>
      </c>
      <c r="C11" s="50">
        <v>3</v>
      </c>
      <c r="D11" s="50">
        <v>4</v>
      </c>
      <c r="E11" s="51">
        <v>5</v>
      </c>
      <c r="F11" s="50">
        <v>6</v>
      </c>
      <c r="G11" s="52">
        <v>7</v>
      </c>
      <c r="H11" s="26">
        <v>8</v>
      </c>
    </row>
    <row r="12" spans="1:8" ht="15">
      <c r="A12" s="53"/>
      <c r="B12" s="54" t="s">
        <v>20</v>
      </c>
      <c r="C12" s="54"/>
      <c r="D12" s="54"/>
      <c r="E12" s="53"/>
      <c r="F12" s="53"/>
      <c r="G12" s="53"/>
      <c r="H12" s="26"/>
    </row>
    <row r="13" spans="1:9" ht="15">
      <c r="A13" s="55" t="s">
        <v>12</v>
      </c>
      <c r="B13" s="53" t="s">
        <v>0</v>
      </c>
      <c r="C13" s="53">
        <v>265</v>
      </c>
      <c r="D13" s="56">
        <v>396</v>
      </c>
      <c r="E13" s="53">
        <v>117995</v>
      </c>
      <c r="F13" s="56">
        <f>G13-E13</f>
        <v>28425</v>
      </c>
      <c r="G13" s="58">
        <v>146420</v>
      </c>
      <c r="H13" s="27">
        <v>29498</v>
      </c>
      <c r="I13" s="8"/>
    </row>
    <row r="14" spans="1:9" ht="15">
      <c r="A14" s="55" t="s">
        <v>13</v>
      </c>
      <c r="B14" s="67" t="s">
        <v>60</v>
      </c>
      <c r="C14" s="53">
        <v>996</v>
      </c>
      <c r="D14" s="56">
        <v>1111</v>
      </c>
      <c r="E14" s="53">
        <v>328008</v>
      </c>
      <c r="F14" s="56">
        <f aca="true" t="shared" si="0" ref="F14:F39">G14-E14</f>
        <v>79017</v>
      </c>
      <c r="G14" s="58">
        <v>407025</v>
      </c>
      <c r="H14" s="27">
        <f aca="true" t="shared" si="1" ref="H14:H39">G14/4/1.2409</f>
        <v>82001.97437343864</v>
      </c>
      <c r="I14" s="8"/>
    </row>
    <row r="15" spans="1:9" ht="15">
      <c r="A15" s="55"/>
      <c r="B15" s="48"/>
      <c r="C15" s="48"/>
      <c r="D15" s="56"/>
      <c r="E15" s="53"/>
      <c r="F15" s="56"/>
      <c r="G15" s="58"/>
      <c r="H15" s="27"/>
      <c r="I15" s="8"/>
    </row>
    <row r="16" spans="1:9" ht="15">
      <c r="A16" s="55"/>
      <c r="B16" s="54" t="s">
        <v>21</v>
      </c>
      <c r="C16" s="53"/>
      <c r="D16" s="56"/>
      <c r="E16" s="53"/>
      <c r="F16" s="56"/>
      <c r="G16" s="58"/>
      <c r="H16" s="27"/>
      <c r="I16" s="8"/>
    </row>
    <row r="17" spans="1:9" ht="15">
      <c r="A17" s="57" t="s">
        <v>14</v>
      </c>
      <c r="B17" s="53" t="s">
        <v>43</v>
      </c>
      <c r="C17" s="53">
        <v>175</v>
      </c>
      <c r="D17" s="56">
        <v>207</v>
      </c>
      <c r="E17" s="53">
        <v>76212</v>
      </c>
      <c r="F17" s="56">
        <f t="shared" si="0"/>
        <v>18359</v>
      </c>
      <c r="G17" s="54">
        <v>94571</v>
      </c>
      <c r="H17" s="27">
        <f t="shared" si="1"/>
        <v>19052.905149488277</v>
      </c>
      <c r="I17" s="8"/>
    </row>
    <row r="18" spans="1:9" ht="15">
      <c r="A18" s="55"/>
      <c r="B18" s="54" t="s">
        <v>23</v>
      </c>
      <c r="C18" s="53"/>
      <c r="D18" s="56"/>
      <c r="E18" s="53"/>
      <c r="F18" s="56"/>
      <c r="G18" s="54"/>
      <c r="H18" s="27"/>
      <c r="I18" s="8"/>
    </row>
    <row r="19" spans="1:9" ht="15">
      <c r="A19" s="57" t="s">
        <v>15</v>
      </c>
      <c r="B19" s="53" t="s">
        <v>1</v>
      </c>
      <c r="C19" s="53">
        <v>89</v>
      </c>
      <c r="D19" s="56">
        <v>100</v>
      </c>
      <c r="E19" s="53">
        <v>36956</v>
      </c>
      <c r="F19" s="56">
        <f t="shared" si="0"/>
        <v>8903</v>
      </c>
      <c r="G19" s="54">
        <v>45859</v>
      </c>
      <c r="H19" s="27">
        <f t="shared" si="1"/>
        <v>9239.060359416553</v>
      </c>
      <c r="I19" s="8"/>
    </row>
    <row r="20" spans="1:9" ht="15">
      <c r="A20" s="55"/>
      <c r="B20" s="54" t="s">
        <v>24</v>
      </c>
      <c r="C20" s="53"/>
      <c r="D20" s="56"/>
      <c r="E20" s="53"/>
      <c r="F20" s="56"/>
      <c r="G20" s="54"/>
      <c r="H20" s="27"/>
      <c r="I20" s="8"/>
    </row>
    <row r="21" spans="1:9" ht="15">
      <c r="A21" s="57" t="s">
        <v>16</v>
      </c>
      <c r="B21" s="53" t="s">
        <v>2</v>
      </c>
      <c r="C21" s="53">
        <v>92</v>
      </c>
      <c r="D21" s="56">
        <v>101</v>
      </c>
      <c r="E21" s="53">
        <v>37356</v>
      </c>
      <c r="F21" s="56">
        <f t="shared" si="0"/>
        <v>8999</v>
      </c>
      <c r="G21" s="54">
        <v>46355</v>
      </c>
      <c r="H21" s="27">
        <f t="shared" si="1"/>
        <v>9338.987831412685</v>
      </c>
      <c r="I21" s="8"/>
    </row>
    <row r="22" spans="1:9" ht="15">
      <c r="A22" s="55"/>
      <c r="B22" s="54" t="s">
        <v>25</v>
      </c>
      <c r="C22" s="53"/>
      <c r="D22" s="56"/>
      <c r="E22" s="53"/>
      <c r="F22" s="56"/>
      <c r="G22" s="54"/>
      <c r="H22" s="27"/>
      <c r="I22" s="8"/>
    </row>
    <row r="23" spans="1:9" ht="15">
      <c r="A23" s="57" t="s">
        <v>33</v>
      </c>
      <c r="B23" s="53" t="s">
        <v>3</v>
      </c>
      <c r="C23" s="53">
        <v>61</v>
      </c>
      <c r="D23" s="56">
        <v>66</v>
      </c>
      <c r="E23" s="53">
        <v>25720</v>
      </c>
      <c r="F23" s="56">
        <f t="shared" si="0"/>
        <v>6196</v>
      </c>
      <c r="G23" s="54">
        <v>31916</v>
      </c>
      <c r="H23" s="27">
        <f t="shared" si="1"/>
        <v>6430.010476267226</v>
      </c>
      <c r="I23" s="8"/>
    </row>
    <row r="24" spans="1:9" ht="15">
      <c r="A24" s="55"/>
      <c r="B24" s="54" t="s">
        <v>26</v>
      </c>
      <c r="C24" s="53"/>
      <c r="D24" s="56"/>
      <c r="E24" s="53"/>
      <c r="F24" s="56"/>
      <c r="G24" s="54"/>
      <c r="H24" s="27"/>
      <c r="I24" s="8"/>
    </row>
    <row r="25" spans="1:9" ht="15">
      <c r="A25" s="57" t="s">
        <v>34</v>
      </c>
      <c r="B25" s="53" t="s">
        <v>4</v>
      </c>
      <c r="C25" s="53">
        <v>76</v>
      </c>
      <c r="D25" s="56">
        <v>86</v>
      </c>
      <c r="E25" s="53">
        <v>32116</v>
      </c>
      <c r="F25" s="56">
        <f t="shared" si="0"/>
        <v>7737</v>
      </c>
      <c r="G25" s="54">
        <v>39853</v>
      </c>
      <c r="H25" s="27">
        <f t="shared" si="1"/>
        <v>8029.051494882747</v>
      </c>
      <c r="I25" s="8"/>
    </row>
    <row r="26" spans="1:9" ht="15">
      <c r="A26" s="55"/>
      <c r="B26" s="54" t="s">
        <v>27</v>
      </c>
      <c r="C26" s="53"/>
      <c r="D26" s="56"/>
      <c r="E26" s="53"/>
      <c r="F26" s="56"/>
      <c r="G26" s="54"/>
      <c r="H26" s="27"/>
      <c r="I26" s="8"/>
    </row>
    <row r="27" spans="1:9" ht="15">
      <c r="A27" s="57" t="s">
        <v>35</v>
      </c>
      <c r="B27" s="53" t="s">
        <v>5</v>
      </c>
      <c r="C27" s="53">
        <v>115</v>
      </c>
      <c r="D27" s="56">
        <v>133</v>
      </c>
      <c r="E27" s="53">
        <v>49592</v>
      </c>
      <c r="F27" s="56">
        <f t="shared" si="0"/>
        <v>11947</v>
      </c>
      <c r="G27" s="54">
        <v>61539</v>
      </c>
      <c r="H27" s="27">
        <f t="shared" si="1"/>
        <v>12398.057861229754</v>
      </c>
      <c r="I27" s="8"/>
    </row>
    <row r="28" spans="1:9" ht="15">
      <c r="A28" s="55"/>
      <c r="B28" s="54" t="s">
        <v>22</v>
      </c>
      <c r="C28" s="53"/>
      <c r="D28" s="56"/>
      <c r="E28" s="53"/>
      <c r="F28" s="56"/>
      <c r="G28" s="54"/>
      <c r="H28" s="27"/>
      <c r="I28" s="8"/>
    </row>
    <row r="29" spans="1:9" ht="15">
      <c r="A29" s="57" t="s">
        <v>36</v>
      </c>
      <c r="B29" s="53" t="s">
        <v>6</v>
      </c>
      <c r="C29" s="53">
        <v>71</v>
      </c>
      <c r="D29" s="56">
        <v>78</v>
      </c>
      <c r="E29" s="53">
        <v>29180</v>
      </c>
      <c r="F29" s="56">
        <f t="shared" si="0"/>
        <v>7029</v>
      </c>
      <c r="G29" s="54">
        <v>36209</v>
      </c>
      <c r="H29" s="27">
        <f t="shared" si="1"/>
        <v>7294.906922395036</v>
      </c>
      <c r="I29" s="8"/>
    </row>
    <row r="30" spans="1:9" ht="15">
      <c r="A30" s="55"/>
      <c r="B30" s="54" t="s">
        <v>28</v>
      </c>
      <c r="C30" s="53"/>
      <c r="D30" s="56"/>
      <c r="E30" s="53"/>
      <c r="F30" s="56"/>
      <c r="G30" s="54"/>
      <c r="H30" s="27"/>
      <c r="I30" s="8"/>
    </row>
    <row r="31" spans="1:9" ht="15">
      <c r="A31" s="57" t="s">
        <v>37</v>
      </c>
      <c r="B31" s="53" t="s">
        <v>7</v>
      </c>
      <c r="C31" s="53">
        <v>56</v>
      </c>
      <c r="D31" s="56">
        <v>83</v>
      </c>
      <c r="E31" s="53">
        <v>30584</v>
      </c>
      <c r="F31" s="56">
        <f t="shared" si="0"/>
        <v>7368</v>
      </c>
      <c r="G31" s="54">
        <v>37952</v>
      </c>
      <c r="H31" s="27">
        <f t="shared" si="1"/>
        <v>7646.063341123378</v>
      </c>
      <c r="I31" s="8"/>
    </row>
    <row r="32" spans="1:9" ht="15">
      <c r="A32" s="55"/>
      <c r="B32" s="54" t="s">
        <v>29</v>
      </c>
      <c r="C32" s="53"/>
      <c r="D32" s="56"/>
      <c r="E32" s="53"/>
      <c r="F32" s="56"/>
      <c r="G32" s="54"/>
      <c r="H32" s="27"/>
      <c r="I32" s="8"/>
    </row>
    <row r="33" spans="1:9" ht="15">
      <c r="A33" s="57" t="s">
        <v>38</v>
      </c>
      <c r="B33" s="53" t="s">
        <v>8</v>
      </c>
      <c r="C33" s="53">
        <v>61</v>
      </c>
      <c r="D33" s="56">
        <v>69</v>
      </c>
      <c r="E33" s="53">
        <v>25868</v>
      </c>
      <c r="F33" s="56">
        <f t="shared" si="0"/>
        <v>6232</v>
      </c>
      <c r="G33" s="54">
        <v>32100</v>
      </c>
      <c r="H33" s="27">
        <f t="shared" si="1"/>
        <v>6467.080344910953</v>
      </c>
      <c r="I33" s="8"/>
    </row>
    <row r="34" spans="1:9" ht="15">
      <c r="A34" s="55"/>
      <c r="B34" s="54" t="s">
        <v>30</v>
      </c>
      <c r="C34" s="53"/>
      <c r="D34" s="56"/>
      <c r="E34" s="53"/>
      <c r="F34" s="56"/>
      <c r="G34" s="54"/>
      <c r="H34" s="27"/>
      <c r="I34" s="8"/>
    </row>
    <row r="35" spans="1:9" ht="15">
      <c r="A35" s="57" t="s">
        <v>39</v>
      </c>
      <c r="B35" s="53" t="s">
        <v>9</v>
      </c>
      <c r="C35" s="53">
        <v>26</v>
      </c>
      <c r="D35" s="56">
        <v>28</v>
      </c>
      <c r="E35" s="53">
        <v>10468</v>
      </c>
      <c r="F35" s="56">
        <f t="shared" si="0"/>
        <v>2522</v>
      </c>
      <c r="G35" s="54">
        <v>12990</v>
      </c>
      <c r="H35" s="27">
        <f t="shared" si="1"/>
        <v>2617.0521395761143</v>
      </c>
      <c r="I35" s="8"/>
    </row>
    <row r="36" spans="1:9" ht="15">
      <c r="A36" s="55"/>
      <c r="B36" s="54" t="s">
        <v>31</v>
      </c>
      <c r="C36" s="53"/>
      <c r="D36" s="56"/>
      <c r="E36" s="53"/>
      <c r="F36" s="56"/>
      <c r="G36" s="54"/>
      <c r="H36" s="27"/>
      <c r="I36" s="8"/>
    </row>
    <row r="37" spans="1:9" ht="15">
      <c r="A37" s="57" t="s">
        <v>40</v>
      </c>
      <c r="B37" s="53" t="s">
        <v>10</v>
      </c>
      <c r="C37" s="53">
        <v>103</v>
      </c>
      <c r="D37" s="56">
        <v>115</v>
      </c>
      <c r="E37" s="53">
        <v>42472</v>
      </c>
      <c r="F37" s="56">
        <f t="shared" si="0"/>
        <v>10232</v>
      </c>
      <c r="G37" s="54">
        <v>52704</v>
      </c>
      <c r="H37" s="27">
        <f t="shared" si="1"/>
        <v>10618.099766298656</v>
      </c>
      <c r="I37" s="8"/>
    </row>
    <row r="38" spans="1:9" ht="15">
      <c r="A38" s="55"/>
      <c r="B38" s="54" t="s">
        <v>32</v>
      </c>
      <c r="C38" s="53"/>
      <c r="D38" s="56"/>
      <c r="E38" s="53"/>
      <c r="F38" s="56"/>
      <c r="G38" s="54"/>
      <c r="H38" s="27"/>
      <c r="I38" s="8"/>
    </row>
    <row r="39" spans="1:9" ht="15">
      <c r="A39" s="57" t="s">
        <v>41</v>
      </c>
      <c r="B39" s="53" t="s">
        <v>11</v>
      </c>
      <c r="C39" s="53">
        <v>44</v>
      </c>
      <c r="D39" s="56">
        <v>50</v>
      </c>
      <c r="E39" s="53">
        <v>18592</v>
      </c>
      <c r="F39" s="56">
        <f t="shared" si="0"/>
        <v>4479</v>
      </c>
      <c r="G39" s="54">
        <v>23071</v>
      </c>
      <c r="H39" s="27">
        <f t="shared" si="1"/>
        <v>4648.037714562012</v>
      </c>
      <c r="I39" s="8"/>
    </row>
    <row r="40" spans="1:9" ht="15">
      <c r="A40" s="55"/>
      <c r="B40" s="53"/>
      <c r="C40" s="53"/>
      <c r="D40" s="56"/>
      <c r="E40" s="53"/>
      <c r="F40" s="56"/>
      <c r="G40" s="58"/>
      <c r="H40" s="27"/>
      <c r="I40" s="8"/>
    </row>
    <row r="41" spans="1:9" s="2" customFormat="1" ht="15">
      <c r="A41" s="54"/>
      <c r="B41" s="54" t="s">
        <v>17</v>
      </c>
      <c r="C41" s="58">
        <f>SUM(C13:C39)</f>
        <v>2230</v>
      </c>
      <c r="D41" s="58">
        <f>SUM(D13:D39)</f>
        <v>2623</v>
      </c>
      <c r="E41" s="58">
        <f>SUM(E13:E39)</f>
        <v>861119</v>
      </c>
      <c r="F41" s="58">
        <f>SUM(F13:F39)</f>
        <v>207445</v>
      </c>
      <c r="G41" s="58">
        <f>SUM(G13:G39)</f>
        <v>1068564</v>
      </c>
      <c r="H41" s="58"/>
      <c r="I41" s="8"/>
    </row>
    <row r="42" spans="2:8" ht="15">
      <c r="B42" s="62" t="s">
        <v>59</v>
      </c>
      <c r="C42" s="63"/>
      <c r="D42" s="63"/>
      <c r="E42" s="63"/>
      <c r="F42" s="63"/>
      <c r="G42" s="62">
        <v>1069560</v>
      </c>
      <c r="H42" s="60"/>
    </row>
    <row r="43" spans="2:7" ht="15.75">
      <c r="B43" t="s">
        <v>67</v>
      </c>
      <c r="G43" s="72">
        <f>G42-G41</f>
        <v>996</v>
      </c>
    </row>
  </sheetData>
  <sheetProtection/>
  <mergeCells count="4">
    <mergeCell ref="F1:H1"/>
    <mergeCell ref="F2:H2"/>
    <mergeCell ref="F3:H3"/>
    <mergeCell ref="F4:H4"/>
  </mergeCells>
  <printOptions/>
  <pageMargins left="1.1811023622047245" right="0.787401574803149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8" customWidth="1"/>
    <col min="6" max="6" width="10.421875" style="0" customWidth="1"/>
    <col min="7" max="18" width="9.140625" style="0" customWidth="1"/>
    <col min="19" max="21" width="9.140625" style="46" customWidth="1"/>
  </cols>
  <sheetData>
    <row r="1" spans="14:17" ht="15">
      <c r="N1" s="80" t="s">
        <v>72</v>
      </c>
      <c r="O1" s="80"/>
      <c r="P1" s="80"/>
      <c r="Q1" s="80"/>
    </row>
    <row r="2" spans="14:17" ht="15">
      <c r="N2" s="80" t="s">
        <v>73</v>
      </c>
      <c r="O2" s="80"/>
      <c r="P2" s="80"/>
      <c r="Q2" s="80"/>
    </row>
    <row r="3" spans="14:17" ht="15">
      <c r="N3" s="80" t="s">
        <v>71</v>
      </c>
      <c r="O3" s="80"/>
      <c r="P3" s="80"/>
      <c r="Q3" s="80"/>
    </row>
    <row r="4" spans="14:17" ht="15">
      <c r="N4" s="80" t="s">
        <v>74</v>
      </c>
      <c r="O4" s="80"/>
      <c r="P4" s="80"/>
      <c r="Q4" s="80"/>
    </row>
    <row r="5" spans="1:2" ht="15">
      <c r="A5" s="9"/>
      <c r="B5" s="9" t="s">
        <v>44</v>
      </c>
    </row>
    <row r="6" spans="1:2" ht="15">
      <c r="A6" s="10"/>
      <c r="B6" s="10" t="s">
        <v>52</v>
      </c>
    </row>
    <row r="7" spans="1:2" ht="15">
      <c r="A7" s="10"/>
      <c r="B7" s="3" t="s">
        <v>61</v>
      </c>
    </row>
    <row r="8" spans="1:2" ht="15">
      <c r="A8" s="10"/>
      <c r="B8" s="3"/>
    </row>
    <row r="9" spans="1:17" ht="38.25" customHeight="1">
      <c r="A9" s="73" t="s">
        <v>42</v>
      </c>
      <c r="B9" s="75" t="s">
        <v>18</v>
      </c>
      <c r="C9" s="17" t="s">
        <v>45</v>
      </c>
      <c r="D9" s="18"/>
      <c r="E9" s="34"/>
      <c r="F9" s="18"/>
      <c r="G9" s="19"/>
      <c r="H9" s="17" t="s">
        <v>46</v>
      </c>
      <c r="I9" s="18"/>
      <c r="J9" s="18"/>
      <c r="K9" s="18"/>
      <c r="L9" s="19"/>
      <c r="M9" s="77" t="s">
        <v>55</v>
      </c>
      <c r="N9" s="78"/>
      <c r="O9" s="78"/>
      <c r="P9" s="78"/>
      <c r="Q9" s="79"/>
    </row>
    <row r="10" spans="1:17" ht="76.5" customHeight="1">
      <c r="A10" s="74"/>
      <c r="B10" s="76"/>
      <c r="C10" s="15" t="s">
        <v>47</v>
      </c>
      <c r="D10" s="25" t="s">
        <v>56</v>
      </c>
      <c r="E10" s="25" t="s">
        <v>65</v>
      </c>
      <c r="F10" s="11" t="s">
        <v>63</v>
      </c>
      <c r="G10" s="37" t="s">
        <v>53</v>
      </c>
      <c r="H10" s="15" t="s">
        <v>48</v>
      </c>
      <c r="I10" s="25" t="s">
        <v>57</v>
      </c>
      <c r="J10" s="25" t="s">
        <v>65</v>
      </c>
      <c r="K10" s="11" t="s">
        <v>63</v>
      </c>
      <c r="L10" s="37" t="s">
        <v>53</v>
      </c>
      <c r="M10" s="15" t="s">
        <v>49</v>
      </c>
      <c r="N10" s="41" t="s">
        <v>58</v>
      </c>
      <c r="O10" s="25" t="s">
        <v>65</v>
      </c>
      <c r="P10" s="11" t="s">
        <v>63</v>
      </c>
      <c r="Q10" s="37" t="s">
        <v>53</v>
      </c>
    </row>
    <row r="11" spans="1:21" s="4" customFormat="1" ht="12.75" customHeight="1">
      <c r="A11" s="29">
        <v>1</v>
      </c>
      <c r="B11" s="28">
        <v>2</v>
      </c>
      <c r="C11" s="28">
        <v>3</v>
      </c>
      <c r="D11" s="28">
        <v>4</v>
      </c>
      <c r="E11" s="35">
        <v>5</v>
      </c>
      <c r="F11" s="28">
        <v>6</v>
      </c>
      <c r="G11" s="38">
        <v>7</v>
      </c>
      <c r="H11" s="28">
        <v>8</v>
      </c>
      <c r="I11" s="28">
        <v>9</v>
      </c>
      <c r="J11" s="28">
        <v>10</v>
      </c>
      <c r="K11" s="28">
        <v>11</v>
      </c>
      <c r="L11" s="38">
        <v>12</v>
      </c>
      <c r="M11" s="28">
        <v>13</v>
      </c>
      <c r="N11" s="28">
        <v>14</v>
      </c>
      <c r="O11" s="28">
        <v>15</v>
      </c>
      <c r="P11" s="31">
        <v>16</v>
      </c>
      <c r="Q11" s="38">
        <v>17</v>
      </c>
      <c r="S11" s="68"/>
      <c r="T11" s="68"/>
      <c r="U11" s="68"/>
    </row>
    <row r="12" spans="1:21" s="5" customFormat="1" ht="15">
      <c r="A12" s="12"/>
      <c r="B12" s="20"/>
      <c r="C12" s="21"/>
      <c r="D12" s="21"/>
      <c r="E12" s="36"/>
      <c r="F12" s="21"/>
      <c r="G12" s="39"/>
      <c r="H12" s="21"/>
      <c r="I12" s="21"/>
      <c r="J12" s="21"/>
      <c r="K12" s="21"/>
      <c r="L12" s="39"/>
      <c r="M12" s="21"/>
      <c r="N12" s="21"/>
      <c r="O12" s="21"/>
      <c r="P12" s="32"/>
      <c r="Q12" s="39"/>
      <c r="R12" s="71"/>
      <c r="S12" s="69"/>
      <c r="T12" s="69"/>
      <c r="U12" s="69"/>
    </row>
    <row r="13" spans="1:21" s="5" customFormat="1" ht="15">
      <c r="A13" s="12"/>
      <c r="B13" s="1" t="s">
        <v>20</v>
      </c>
      <c r="C13" s="21"/>
      <c r="D13" s="21"/>
      <c r="E13" s="36"/>
      <c r="F13" s="21"/>
      <c r="G13" s="39"/>
      <c r="H13" s="21"/>
      <c r="I13" s="21"/>
      <c r="J13" s="21"/>
      <c r="K13" s="21"/>
      <c r="L13" s="39"/>
      <c r="M13" s="21"/>
      <c r="N13" s="21"/>
      <c r="O13" s="21"/>
      <c r="P13" s="32"/>
      <c r="Q13" s="39"/>
      <c r="R13" s="71"/>
      <c r="S13" s="69"/>
      <c r="T13" s="69"/>
      <c r="U13" s="69"/>
    </row>
    <row r="14" spans="1:20" ht="15">
      <c r="A14" s="13" t="s">
        <v>12</v>
      </c>
      <c r="B14" s="16" t="s">
        <v>0</v>
      </c>
      <c r="C14" s="22">
        <v>1.57</v>
      </c>
      <c r="D14" s="23">
        <v>282</v>
      </c>
      <c r="E14" s="23">
        <f>F14-D14</f>
        <v>68</v>
      </c>
      <c r="F14" s="24">
        <v>350</v>
      </c>
      <c r="G14" s="40">
        <v>70</v>
      </c>
      <c r="H14" s="22">
        <v>1.4</v>
      </c>
      <c r="I14" s="23">
        <v>638</v>
      </c>
      <c r="J14" s="23">
        <f>K14-I14</f>
        <v>154</v>
      </c>
      <c r="K14" s="24">
        <v>792</v>
      </c>
      <c r="L14" s="40">
        <f>I14/4</f>
        <v>159.5</v>
      </c>
      <c r="M14" s="22">
        <v>1</v>
      </c>
      <c r="N14" s="23">
        <v>561</v>
      </c>
      <c r="O14" s="23">
        <v>135</v>
      </c>
      <c r="P14" s="33">
        <v>696</v>
      </c>
      <c r="Q14" s="40">
        <v>140</v>
      </c>
      <c r="R14" s="60"/>
      <c r="S14" s="47"/>
      <c r="T14" s="47"/>
    </row>
    <row r="15" spans="1:20" ht="15">
      <c r="A15" s="13" t="s">
        <v>13</v>
      </c>
      <c r="B15" s="16" t="s">
        <v>60</v>
      </c>
      <c r="C15" s="22">
        <v>4.3</v>
      </c>
      <c r="D15" s="23">
        <v>774</v>
      </c>
      <c r="E15" s="23">
        <f aca="true" t="shared" si="0" ref="E15:E23">F15-D15</f>
        <v>187</v>
      </c>
      <c r="F15" s="24">
        <v>961</v>
      </c>
      <c r="G15" s="40">
        <f>D15/4</f>
        <v>193.5</v>
      </c>
      <c r="H15" s="22"/>
      <c r="I15" s="23"/>
      <c r="J15" s="23"/>
      <c r="K15" s="24"/>
      <c r="L15" s="40"/>
      <c r="M15" s="22"/>
      <c r="N15" s="23"/>
      <c r="O15" s="23"/>
      <c r="P15" s="33"/>
      <c r="Q15" s="40"/>
      <c r="R15" s="60"/>
      <c r="T15" s="47"/>
    </row>
    <row r="16" spans="1:20" ht="15">
      <c r="A16" s="13"/>
      <c r="B16" s="1" t="s">
        <v>21</v>
      </c>
      <c r="C16" s="22"/>
      <c r="D16" s="23"/>
      <c r="E16" s="23"/>
      <c r="F16" s="24"/>
      <c r="G16" s="40"/>
      <c r="H16" s="22"/>
      <c r="I16" s="23"/>
      <c r="J16" s="23"/>
      <c r="K16" s="24"/>
      <c r="L16" s="40"/>
      <c r="M16" s="22"/>
      <c r="N16" s="23"/>
      <c r="O16" s="23"/>
      <c r="P16" s="33"/>
      <c r="Q16" s="40"/>
      <c r="R16" s="60"/>
      <c r="T16" s="47"/>
    </row>
    <row r="17" spans="1:20" ht="15">
      <c r="A17" s="13" t="s">
        <v>14</v>
      </c>
      <c r="B17" s="16" t="s">
        <v>43</v>
      </c>
      <c r="C17" s="22"/>
      <c r="D17" s="23"/>
      <c r="E17" s="23"/>
      <c r="F17" s="24"/>
      <c r="G17" s="40"/>
      <c r="H17" s="22">
        <v>0.48</v>
      </c>
      <c r="I17" s="23">
        <v>219</v>
      </c>
      <c r="J17" s="23">
        <f>K17-I17</f>
        <v>53</v>
      </c>
      <c r="K17" s="24">
        <v>272</v>
      </c>
      <c r="L17" s="40">
        <f>I17/4</f>
        <v>54.75</v>
      </c>
      <c r="M17" s="22"/>
      <c r="N17" s="23"/>
      <c r="O17" s="23"/>
      <c r="P17" s="33"/>
      <c r="Q17" s="40"/>
      <c r="R17" s="60"/>
      <c r="T17" s="47"/>
    </row>
    <row r="18" spans="1:20" ht="15">
      <c r="A18" s="13"/>
      <c r="B18" s="1" t="s">
        <v>26</v>
      </c>
      <c r="C18" s="22"/>
      <c r="D18" s="23"/>
      <c r="E18" s="23"/>
      <c r="F18" s="24"/>
      <c r="G18" s="40"/>
      <c r="H18" s="22"/>
      <c r="I18" s="23"/>
      <c r="J18" s="23"/>
      <c r="K18" s="24"/>
      <c r="L18" s="40"/>
      <c r="M18" s="22"/>
      <c r="N18" s="23"/>
      <c r="O18" s="23"/>
      <c r="P18" s="33"/>
      <c r="Q18" s="40"/>
      <c r="R18" s="60"/>
      <c r="T18" s="47"/>
    </row>
    <row r="19" spans="1:20" ht="15">
      <c r="A19" s="13" t="s">
        <v>15</v>
      </c>
      <c r="B19" s="16" t="s">
        <v>4</v>
      </c>
      <c r="C19" s="22">
        <v>1.9</v>
      </c>
      <c r="D19" s="23">
        <v>342</v>
      </c>
      <c r="E19" s="23">
        <f t="shared" si="0"/>
        <v>83</v>
      </c>
      <c r="F19" s="24">
        <v>425</v>
      </c>
      <c r="G19" s="40">
        <f>D19/4</f>
        <v>85.5</v>
      </c>
      <c r="H19" s="22"/>
      <c r="I19" s="23"/>
      <c r="J19" s="23"/>
      <c r="K19" s="24"/>
      <c r="L19" s="40"/>
      <c r="M19" s="22"/>
      <c r="N19" s="23"/>
      <c r="O19" s="23"/>
      <c r="P19" s="33"/>
      <c r="Q19" s="40"/>
      <c r="R19" s="60"/>
      <c r="T19" s="47"/>
    </row>
    <row r="20" spans="1:20" ht="15">
      <c r="A20" s="13"/>
      <c r="B20" s="1" t="s">
        <v>29</v>
      </c>
      <c r="C20" s="22"/>
      <c r="D20" s="23"/>
      <c r="E20" s="23"/>
      <c r="F20" s="24"/>
      <c r="G20" s="40"/>
      <c r="H20" s="22"/>
      <c r="I20" s="23"/>
      <c r="J20" s="23"/>
      <c r="K20" s="24"/>
      <c r="L20" s="45"/>
      <c r="M20" s="22"/>
      <c r="N20" s="23"/>
      <c r="O20" s="23"/>
      <c r="P20" s="33"/>
      <c r="Q20" s="40"/>
      <c r="R20" s="60"/>
      <c r="T20" s="47"/>
    </row>
    <row r="21" spans="1:20" ht="15">
      <c r="A21" s="13" t="s">
        <v>16</v>
      </c>
      <c r="B21" s="16" t="s">
        <v>8</v>
      </c>
      <c r="C21" s="22">
        <v>0.134</v>
      </c>
      <c r="D21" s="23">
        <v>24</v>
      </c>
      <c r="E21" s="23">
        <f t="shared" si="0"/>
        <v>6</v>
      </c>
      <c r="F21" s="24">
        <v>30</v>
      </c>
      <c r="G21" s="40">
        <f>D21/4</f>
        <v>6</v>
      </c>
      <c r="H21" s="22"/>
      <c r="I21" s="22"/>
      <c r="J21" s="22"/>
      <c r="K21" s="24"/>
      <c r="L21" s="45"/>
      <c r="M21" s="22"/>
      <c r="N21" s="23"/>
      <c r="O21" s="23"/>
      <c r="P21" s="33"/>
      <c r="Q21" s="40"/>
      <c r="R21" s="60"/>
      <c r="T21" s="47"/>
    </row>
    <row r="22" spans="1:20" ht="15">
      <c r="A22" s="13"/>
      <c r="B22" s="1" t="s">
        <v>30</v>
      </c>
      <c r="C22" s="22"/>
      <c r="D22" s="23"/>
      <c r="E22" s="23"/>
      <c r="F22" s="24"/>
      <c r="G22" s="40"/>
      <c r="H22" s="22"/>
      <c r="I22" s="22"/>
      <c r="J22" s="22"/>
      <c r="K22" s="24"/>
      <c r="L22" s="45"/>
      <c r="M22" s="22"/>
      <c r="N22" s="23"/>
      <c r="O22" s="23"/>
      <c r="P22" s="33"/>
      <c r="Q22" s="40"/>
      <c r="R22" s="60"/>
      <c r="T22" s="47"/>
    </row>
    <row r="23" spans="1:20" ht="15">
      <c r="A23" s="13" t="s">
        <v>33</v>
      </c>
      <c r="B23" s="16" t="s">
        <v>9</v>
      </c>
      <c r="C23" s="22">
        <v>0.9</v>
      </c>
      <c r="D23" s="23">
        <v>163</v>
      </c>
      <c r="E23" s="23">
        <f t="shared" si="0"/>
        <v>39</v>
      </c>
      <c r="F23" s="24">
        <v>202</v>
      </c>
      <c r="G23" s="40">
        <f>D23/4</f>
        <v>40.75</v>
      </c>
      <c r="H23" s="22"/>
      <c r="I23" s="22"/>
      <c r="J23" s="22"/>
      <c r="K23" s="24"/>
      <c r="L23" s="45"/>
      <c r="M23" s="22"/>
      <c r="N23" s="23"/>
      <c r="O23" s="23"/>
      <c r="P23" s="33"/>
      <c r="Q23" s="40"/>
      <c r="R23" s="60"/>
      <c r="T23" s="47"/>
    </row>
    <row r="24" spans="1:21" s="6" customFormat="1" ht="15">
      <c r="A24" s="14"/>
      <c r="B24" s="42" t="s">
        <v>50</v>
      </c>
      <c r="C24" s="43">
        <f>SUM(C14:C23)</f>
        <v>8.804</v>
      </c>
      <c r="D24" s="44">
        <f>SUM(D14:D23)</f>
        <v>1585</v>
      </c>
      <c r="E24" s="44">
        <f>SUM(E14:E23)</f>
        <v>383</v>
      </c>
      <c r="F24" s="44">
        <f>SUM(F14:F23)</f>
        <v>1968</v>
      </c>
      <c r="G24" s="40">
        <f>D24/4</f>
        <v>396.25</v>
      </c>
      <c r="H24" s="43">
        <f aca="true" t="shared" si="1" ref="H24:Q24">SUM(H14:H23)</f>
        <v>1.88</v>
      </c>
      <c r="I24" s="44">
        <f t="shared" si="1"/>
        <v>857</v>
      </c>
      <c r="J24" s="44">
        <f t="shared" si="1"/>
        <v>207</v>
      </c>
      <c r="K24" s="44">
        <f t="shared" si="1"/>
        <v>1064</v>
      </c>
      <c r="L24" s="44">
        <f t="shared" si="1"/>
        <v>214.25</v>
      </c>
      <c r="M24" s="43">
        <f t="shared" si="1"/>
        <v>1</v>
      </c>
      <c r="N24" s="44">
        <f t="shared" si="1"/>
        <v>561</v>
      </c>
      <c r="O24" s="44">
        <f t="shared" si="1"/>
        <v>135</v>
      </c>
      <c r="P24" s="44">
        <f t="shared" si="1"/>
        <v>696</v>
      </c>
      <c r="Q24" s="44">
        <f t="shared" si="1"/>
        <v>140</v>
      </c>
      <c r="R24" s="44">
        <f>F24+K24+P24</f>
        <v>3728</v>
      </c>
      <c r="S24" s="46"/>
      <c r="T24" s="47"/>
      <c r="U24" s="70"/>
    </row>
    <row r="25" spans="1:18" ht="15">
      <c r="A25" s="7"/>
      <c r="B25" s="7"/>
      <c r="N25" s="8"/>
      <c r="O25" s="8"/>
      <c r="P25" s="8"/>
      <c r="Q25" s="60"/>
      <c r="R25" s="61"/>
    </row>
    <row r="26" spans="2:18" ht="15">
      <c r="B26" s="63" t="s">
        <v>59</v>
      </c>
      <c r="C26" s="62"/>
      <c r="D26" s="62"/>
      <c r="E26" s="64"/>
      <c r="F26" s="62">
        <v>1968</v>
      </c>
      <c r="G26" s="62"/>
      <c r="H26" s="62"/>
      <c r="I26" s="62"/>
      <c r="J26" s="62"/>
      <c r="K26" s="62">
        <v>1064</v>
      </c>
      <c r="L26" s="62"/>
      <c r="M26" s="62"/>
      <c r="N26" s="62"/>
      <c r="O26" s="62"/>
      <c r="P26" s="62">
        <v>696</v>
      </c>
      <c r="Q26" s="65"/>
      <c r="R26" s="66">
        <f>F26+K26+P26</f>
        <v>3728</v>
      </c>
    </row>
    <row r="27" spans="2:19" ht="15">
      <c r="B27" s="59"/>
      <c r="C27" s="46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6:18" ht="15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30" spans="6:18" ht="15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</sheetData>
  <sheetProtection/>
  <mergeCells count="7">
    <mergeCell ref="A9:A10"/>
    <mergeCell ref="B9:B10"/>
    <mergeCell ref="M9:Q9"/>
    <mergeCell ref="N1:Q1"/>
    <mergeCell ref="N2:Q2"/>
    <mergeCell ref="N3:Q3"/>
    <mergeCell ref="N4:Q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DaceC</cp:lastModifiedBy>
  <cp:lastPrinted>2018-10-24T07:38:32Z</cp:lastPrinted>
  <dcterms:created xsi:type="dcterms:W3CDTF">2008-11-20T09:03:05Z</dcterms:created>
  <dcterms:modified xsi:type="dcterms:W3CDTF">2018-10-24T07:38:56Z</dcterms:modified>
  <cp:category/>
  <cp:version/>
  <cp:contentType/>
  <cp:contentStatus/>
</cp:coreProperties>
</file>